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kmink/Desktop/1_Kyung Desktop/microCT facility/"/>
    </mc:Choice>
  </mc:AlternateContent>
  <xr:revisionPtr revIDLastSave="0" documentId="8_{409ECA1F-1113-D142-9F26-CB1CA346ADBA}" xr6:coauthVersionLast="43" xr6:coauthVersionMax="43" xr10:uidLastSave="{00000000-0000-0000-0000-000000000000}"/>
  <bookViews>
    <workbookView xWindow="7340" yWindow="5040" windowWidth="29040" windowHeight="16440" tabRatio="840" activeTab="10" xr2:uid="{00000000-000D-0000-FFFF-FFFF00000000}"/>
  </bookViews>
  <sheets>
    <sheet name="Description" sheetId="1" r:id="rId1"/>
    <sheet name="Femur or Tibia " sheetId="2" r:id="rId2"/>
    <sheet name="Spine " sheetId="6" r:id="rId3"/>
    <sheet name="Calvaria " sheetId="7" r:id="rId4"/>
    <sheet name="Foot or hand " sheetId="20" r:id="rId5"/>
    <sheet name="Knee" sheetId="8" r:id="rId6"/>
    <sheet name="jaw " sheetId="9" r:id="rId7"/>
    <sheet name="Ear " sheetId="21" r:id="rId8"/>
    <sheet name="tooth" sheetId="10" r:id="rId9"/>
    <sheet name="Human Bone Biopsy " sheetId="13" r:id="rId10"/>
    <sheet name="others " sheetId="1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" i="10" l="1"/>
  <c r="R9" i="10"/>
  <c r="L9" i="10"/>
  <c r="M9" i="10" s="1"/>
  <c r="N9" i="10" s="1"/>
  <c r="O9" i="10" s="1"/>
  <c r="Q9" i="10" l="1"/>
  <c r="P9" i="10"/>
</calcChain>
</file>

<file path=xl/sharedStrings.xml><?xml version="1.0" encoding="utf-8"?>
<sst xmlns="http://schemas.openxmlformats.org/spreadsheetml/2006/main" count="209" uniqueCount="116">
  <si>
    <t>Project Description</t>
  </si>
  <si>
    <t>Femur</t>
  </si>
  <si>
    <t>Tibia</t>
  </si>
  <si>
    <t>Spine</t>
  </si>
  <si>
    <t>1. choose your samples</t>
  </si>
  <si>
    <t>2. choose sample storage solution</t>
  </si>
  <si>
    <t>Alchol</t>
  </si>
  <si>
    <t>Saline</t>
  </si>
  <si>
    <t>other</t>
  </si>
  <si>
    <t>Mouse</t>
  </si>
  <si>
    <t>Rabbit</t>
  </si>
  <si>
    <t>Sheep</t>
  </si>
  <si>
    <t>Human</t>
  </si>
  <si>
    <t>3. sample species</t>
  </si>
  <si>
    <t>4. number of samples</t>
  </si>
  <si>
    <t xml:space="preserve">5. institution </t>
  </si>
  <si>
    <t>HSS</t>
  </si>
  <si>
    <t>non-HSS</t>
  </si>
  <si>
    <t>company</t>
  </si>
  <si>
    <t>1. number of bone</t>
  </si>
  <si>
    <t>2. area of interest</t>
  </si>
  <si>
    <t>Trabecular</t>
  </si>
  <si>
    <t>Cortical/midshaft</t>
  </si>
  <si>
    <t>additional description of request</t>
  </si>
  <si>
    <t>4. Resolution</t>
  </si>
  <si>
    <t>Low</t>
  </si>
  <si>
    <t xml:space="preserve">High </t>
  </si>
  <si>
    <t xml:space="preserve">Calvaria </t>
  </si>
  <si>
    <t>jaw</t>
  </si>
  <si>
    <t xml:space="preserve"> foot </t>
  </si>
  <si>
    <t>knee</t>
  </si>
  <si>
    <t xml:space="preserve">tooth </t>
  </si>
  <si>
    <t xml:space="preserve">other </t>
  </si>
  <si>
    <t xml:space="preserve">others </t>
  </si>
  <si>
    <t>Voxel size setup</t>
  </si>
  <si>
    <t>Number of slices</t>
  </si>
  <si>
    <t>Measurement time(for checking)</t>
  </si>
  <si>
    <t>Total scan time</t>
  </si>
  <si>
    <t>Resolution</t>
  </si>
  <si>
    <t>Tube diameter  (mm)</t>
  </si>
  <si>
    <t>Jaw</t>
  </si>
  <si>
    <t>Alcohol</t>
  </si>
  <si>
    <r>
      <t>Voxel Size (</t>
    </r>
    <r>
      <rPr>
        <b/>
        <sz val="9"/>
        <color theme="1"/>
        <rFont val="Calibri"/>
        <family val="2"/>
      </rPr>
      <t>µ)</t>
    </r>
  </si>
  <si>
    <t xml:space="preserve">Sample species </t>
  </si>
  <si>
    <t xml:space="preserve">Sample discription </t>
  </si>
  <si>
    <t>Number  of bones per scan</t>
  </si>
  <si>
    <t xml:space="preserve">choose the storage </t>
  </si>
  <si>
    <t xml:space="preserve">solution you need </t>
  </si>
  <si>
    <t xml:space="preserve">Tube Diameter </t>
  </si>
  <si>
    <t># of Slices</t>
  </si>
  <si>
    <t>Integration time (ms)</t>
  </si>
  <si>
    <t>Time of Scanning (min)</t>
  </si>
  <si>
    <t>1 frame</t>
  </si>
  <si>
    <t>2 frames</t>
  </si>
  <si>
    <t>3 frames</t>
  </si>
  <si>
    <t>ᴓ 7 mm</t>
  </si>
  <si>
    <t>7 um</t>
  </si>
  <si>
    <t>3.5 um</t>
  </si>
  <si>
    <t>ᴓ 12 mm</t>
  </si>
  <si>
    <t>12 um</t>
  </si>
  <si>
    <t>6 um</t>
  </si>
  <si>
    <t>ᴓ 20 mm</t>
  </si>
  <si>
    <t>20 um</t>
  </si>
  <si>
    <t>10 um</t>
  </si>
  <si>
    <t>ᴓ 30 mm</t>
  </si>
  <si>
    <t xml:space="preserve">30 um </t>
  </si>
  <si>
    <t>15 um</t>
  </si>
  <si>
    <t>ᴓ 38 mm</t>
  </si>
  <si>
    <t>38 um</t>
  </si>
  <si>
    <t>18 um</t>
  </si>
  <si>
    <t xml:space="preserve">Saline </t>
  </si>
  <si>
    <t xml:space="preserve">PBS </t>
  </si>
  <si>
    <t xml:space="preserve">Internal charge </t>
  </si>
  <si>
    <t xml:space="preserve">External charge </t>
  </si>
  <si>
    <t xml:space="preserve">Type Sample </t>
  </si>
  <si>
    <t xml:space="preserve">Sample Length/ cm </t>
  </si>
  <si>
    <t xml:space="preserve">Sample Length / mm </t>
  </si>
  <si>
    <t xml:space="preserve">spine </t>
  </si>
  <si>
    <t xml:space="preserve"># of stacks </t>
  </si>
  <si>
    <t xml:space="preserve">time of total of staksper minutes  </t>
  </si>
  <si>
    <t xml:space="preserve">time of total stacks per hrs </t>
  </si>
  <si>
    <r>
      <t>Height 1</t>
    </r>
    <r>
      <rPr>
        <vertAlign val="superscript"/>
        <sz val="10"/>
        <color theme="1"/>
        <rFont val="Calibri"/>
        <family val="2"/>
        <scheme val="minor"/>
      </rPr>
      <t>st</t>
    </r>
    <r>
      <rPr>
        <sz val="10"/>
        <color theme="1"/>
        <rFont val="Calibri"/>
        <family val="2"/>
        <scheme val="minor"/>
      </rPr>
      <t xml:space="preserve"> (mm)</t>
    </r>
  </si>
  <si>
    <t xml:space="preserve">for scans </t>
  </si>
  <si>
    <t xml:space="preserve">for analysis </t>
  </si>
  <si>
    <t>for analysis</t>
  </si>
  <si>
    <t xml:space="preserve">Total of sample </t>
  </si>
  <si>
    <t xml:space="preserve">for pictures and video </t>
  </si>
  <si>
    <t xml:space="preserve">for pictures and videos </t>
  </si>
  <si>
    <t>Transfer to DICOM</t>
  </si>
  <si>
    <t xml:space="preserve">Training </t>
  </si>
  <si>
    <r>
      <rPr>
        <b/>
        <sz val="9"/>
        <color theme="1"/>
        <rFont val="Calibri"/>
        <family val="2"/>
        <scheme val="minor"/>
      </rPr>
      <t>Bone</t>
    </r>
    <r>
      <rPr>
        <b/>
        <i/>
        <sz val="9"/>
        <color theme="1"/>
        <rFont val="Calibri"/>
        <family val="2"/>
        <scheme val="minor"/>
      </rPr>
      <t xml:space="preserve">/area  </t>
    </r>
    <r>
      <rPr>
        <i/>
        <sz val="9"/>
        <color theme="1"/>
        <rFont val="Calibri"/>
        <family val="2"/>
        <scheme val="minor"/>
      </rPr>
      <t>to be analyzed</t>
    </r>
  </si>
  <si>
    <t xml:space="preserve">FEMUR or Tibia </t>
  </si>
  <si>
    <t xml:space="preserve">3. Length of Sample </t>
  </si>
  <si>
    <t xml:space="preserve">1 stack =230 slices </t>
  </si>
  <si>
    <t xml:space="preserve">Spine </t>
  </si>
  <si>
    <t xml:space="preserve"> individual vertebra </t>
  </si>
  <si>
    <t>Human Bone Biopsy</t>
  </si>
  <si>
    <t xml:space="preserve">6. training </t>
  </si>
  <si>
    <t>Calvaria</t>
  </si>
  <si>
    <t>Joint (Femur and tibia attached together )</t>
  </si>
  <si>
    <t xml:space="preserve">Superior , inferior </t>
  </si>
  <si>
    <t>Knee</t>
  </si>
  <si>
    <t>tooth</t>
  </si>
  <si>
    <t xml:space="preserve">Ear </t>
  </si>
  <si>
    <t xml:space="preserve">Stapes </t>
  </si>
  <si>
    <t>Incus</t>
  </si>
  <si>
    <t xml:space="preserve">Mallius </t>
  </si>
  <si>
    <t xml:space="preserve">part of Tooth </t>
  </si>
  <si>
    <t xml:space="preserve">Part of Bone Biopsy </t>
  </si>
  <si>
    <t xml:space="preserve">Human Bone Biopsy </t>
  </si>
  <si>
    <t xml:space="preserve">Others </t>
  </si>
  <si>
    <t xml:space="preserve">1. number of bone or orgean </t>
  </si>
  <si>
    <t xml:space="preserve">Bone or Organ with Contrast Media </t>
  </si>
  <si>
    <t xml:space="preserve">training on analysis software per hour </t>
  </si>
  <si>
    <t xml:space="preserve">Foot or hand </t>
  </si>
  <si>
    <t xml:space="preserve">7.convert file to DICOM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</si>
</sst>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9">
    <xf numFmtId="0" fontId="0" fillId="0" borderId="0" xfId="0"/>
    <xf numFmtId="0" fontId="0" fillId="3" borderId="0" xfId="0" applyFill="1"/>
    <xf numFmtId="0" fontId="0" fillId="0" borderId="1" xfId="0" applyBorder="1" applyAlignment="1">
      <alignment horizontal="center"/>
    </xf>
    <xf numFmtId="0" fontId="0" fillId="4" borderId="0" xfId="0" applyFill="1"/>
    <xf numFmtId="0" fontId="1" fillId="4" borderId="0" xfId="1" applyFont="1" applyFill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7" xfId="0" applyFont="1" applyBorder="1" applyAlignment="1">
      <alignment horizontal="center" wrapText="1"/>
    </xf>
    <xf numFmtId="0" fontId="5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 wrapText="1"/>
    </xf>
    <xf numFmtId="0" fontId="0" fillId="0" borderId="27" xfId="0" applyBorder="1"/>
    <xf numFmtId="0" fontId="0" fillId="0" borderId="28" xfId="0" applyBorder="1"/>
    <xf numFmtId="0" fontId="0" fillId="0" borderId="0" xfId="0" applyFill="1"/>
    <xf numFmtId="0" fontId="0" fillId="5" borderId="0" xfId="0" applyFill="1"/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1" xfId="0" applyFont="1" applyBorder="1" applyAlignment="1">
      <alignment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workbookViewId="0">
      <selection activeCell="K30" sqref="K30"/>
    </sheetView>
  </sheetViews>
  <sheetFormatPr baseColWidth="10" defaultColWidth="11" defaultRowHeight="16" x14ac:dyDescent="0.2"/>
  <cols>
    <col min="1" max="1" width="44" customWidth="1"/>
    <col min="11" max="11" width="17.33203125" bestFit="1" customWidth="1"/>
  </cols>
  <sheetData>
    <row r="1" spans="1:12" x14ac:dyDescent="0.2">
      <c r="A1" s="1" t="s">
        <v>0</v>
      </c>
    </row>
    <row r="3" spans="1:12" x14ac:dyDescent="0.2">
      <c r="A3" s="3" t="s">
        <v>4</v>
      </c>
      <c r="B3" s="2" t="s">
        <v>1</v>
      </c>
      <c r="C3" s="2" t="s">
        <v>2</v>
      </c>
      <c r="D3" s="2" t="s">
        <v>3</v>
      </c>
      <c r="E3" s="2" t="s">
        <v>27</v>
      </c>
      <c r="F3" s="16" t="s">
        <v>29</v>
      </c>
      <c r="G3" s="16" t="s">
        <v>30</v>
      </c>
      <c r="H3" s="16" t="s">
        <v>28</v>
      </c>
      <c r="I3" s="16" t="s">
        <v>103</v>
      </c>
      <c r="J3" s="17" t="s">
        <v>31</v>
      </c>
      <c r="K3" s="17" t="s">
        <v>96</v>
      </c>
      <c r="L3" s="17" t="s">
        <v>33</v>
      </c>
    </row>
    <row r="4" spans="1:12" x14ac:dyDescent="0.2">
      <c r="B4" s="2"/>
      <c r="C4" s="2"/>
      <c r="D4" s="2"/>
      <c r="E4" s="2"/>
      <c r="F4" s="16"/>
      <c r="G4" s="16"/>
      <c r="H4" s="16"/>
      <c r="I4" s="16"/>
      <c r="J4" s="16"/>
      <c r="K4" s="16"/>
      <c r="L4" s="16"/>
    </row>
    <row r="6" spans="1:12" x14ac:dyDescent="0.2">
      <c r="A6" s="3" t="s">
        <v>5</v>
      </c>
      <c r="B6" s="2" t="s">
        <v>6</v>
      </c>
      <c r="C6" s="2" t="s">
        <v>7</v>
      </c>
      <c r="D6" s="2" t="s">
        <v>8</v>
      </c>
    </row>
    <row r="7" spans="1:12" x14ac:dyDescent="0.2">
      <c r="B7" s="2"/>
      <c r="C7" s="2"/>
      <c r="D7" s="2"/>
    </row>
    <row r="9" spans="1:12" x14ac:dyDescent="0.2">
      <c r="A9" s="3" t="s">
        <v>13</v>
      </c>
      <c r="B9" s="2" t="s">
        <v>9</v>
      </c>
      <c r="C9" s="2" t="s">
        <v>10</v>
      </c>
      <c r="D9" s="2" t="s">
        <v>11</v>
      </c>
      <c r="E9" s="2" t="s">
        <v>12</v>
      </c>
      <c r="F9" s="18" t="s">
        <v>32</v>
      </c>
    </row>
    <row r="10" spans="1:12" x14ac:dyDescent="0.2">
      <c r="B10" s="2"/>
      <c r="C10" s="2"/>
      <c r="D10" s="2"/>
      <c r="E10" s="2"/>
      <c r="F10" s="16"/>
    </row>
    <row r="12" spans="1:12" x14ac:dyDescent="0.2">
      <c r="A12" s="4" t="s">
        <v>14</v>
      </c>
    </row>
    <row r="15" spans="1:12" x14ac:dyDescent="0.2">
      <c r="A15" s="3" t="s">
        <v>15</v>
      </c>
      <c r="B15" s="2" t="s">
        <v>16</v>
      </c>
      <c r="C15" s="2" t="s">
        <v>17</v>
      </c>
      <c r="D15" s="2" t="s">
        <v>18</v>
      </c>
    </row>
    <row r="16" spans="1:12" x14ac:dyDescent="0.2">
      <c r="B16" s="2"/>
      <c r="C16" s="2"/>
      <c r="D16" s="2"/>
    </row>
    <row r="18" spans="1:4" x14ac:dyDescent="0.2">
      <c r="A18" s="45" t="s">
        <v>97</v>
      </c>
      <c r="B18" s="46" t="s">
        <v>113</v>
      </c>
      <c r="C18" s="47"/>
      <c r="D18" s="48"/>
    </row>
    <row r="21" spans="1:4" x14ac:dyDescent="0.2">
      <c r="A21" s="45" t="s">
        <v>115</v>
      </c>
      <c r="B21" s="46"/>
      <c r="C21" s="47"/>
      <c r="D21" s="48"/>
    </row>
  </sheetData>
  <mergeCells count="2">
    <mergeCell ref="B18:D18"/>
    <mergeCell ref="B21:D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9"/>
  <sheetViews>
    <sheetView workbookViewId="0">
      <selection activeCell="E6" sqref="E6"/>
    </sheetView>
  </sheetViews>
  <sheetFormatPr baseColWidth="10" defaultColWidth="8.83203125" defaultRowHeight="16" x14ac:dyDescent="0.2"/>
  <cols>
    <col min="1" max="1" width="27.6640625" bestFit="1" customWidth="1"/>
    <col min="2" max="2" width="12.6640625" bestFit="1" customWidth="1"/>
    <col min="3" max="3" width="13.33203125" customWidth="1"/>
  </cols>
  <sheetData>
    <row r="1" spans="1:3" x14ac:dyDescent="0.2">
      <c r="A1" s="15" t="s">
        <v>109</v>
      </c>
    </row>
    <row r="2" spans="1:3" x14ac:dyDescent="0.2">
      <c r="A2" s="3" t="s">
        <v>19</v>
      </c>
    </row>
    <row r="4" spans="1:3" x14ac:dyDescent="0.2">
      <c r="A4" s="3" t="s">
        <v>20</v>
      </c>
      <c r="B4" s="46" t="s">
        <v>108</v>
      </c>
      <c r="C4" s="48"/>
    </row>
    <row r="5" spans="1:3" ht="17" thickBot="1" x14ac:dyDescent="0.25">
      <c r="B5" s="38"/>
      <c r="C5" s="38"/>
    </row>
    <row r="6" spans="1:3" x14ac:dyDescent="0.2">
      <c r="A6" s="14" t="s">
        <v>23</v>
      </c>
      <c r="B6" s="6"/>
      <c r="C6" s="7"/>
    </row>
    <row r="7" spans="1:3" x14ac:dyDescent="0.2">
      <c r="A7" s="8"/>
      <c r="B7" s="9"/>
      <c r="C7" s="10"/>
    </row>
    <row r="8" spans="1:3" x14ac:dyDescent="0.2">
      <c r="A8" s="8"/>
      <c r="B8" s="9"/>
      <c r="C8" s="10"/>
    </row>
    <row r="9" spans="1:3" ht="17" thickBot="1" x14ac:dyDescent="0.25">
      <c r="A9" s="11"/>
      <c r="B9" s="12"/>
      <c r="C9" s="13"/>
    </row>
    <row r="10" spans="1:3" x14ac:dyDescent="0.2">
      <c r="A10" s="9"/>
      <c r="B10" s="9"/>
      <c r="C10" s="9"/>
    </row>
    <row r="11" spans="1:3" x14ac:dyDescent="0.2">
      <c r="A11" s="3" t="s">
        <v>92</v>
      </c>
      <c r="B11" s="42"/>
      <c r="C11" s="43"/>
    </row>
    <row r="12" spans="1:3" ht="17" thickBot="1" x14ac:dyDescent="0.25">
      <c r="A12" s="44" t="s">
        <v>93</v>
      </c>
    </row>
    <row r="13" spans="1:3" x14ac:dyDescent="0.2">
      <c r="A13" s="14" t="s">
        <v>23</v>
      </c>
      <c r="B13" s="6"/>
      <c r="C13" s="7"/>
    </row>
    <row r="14" spans="1:3" x14ac:dyDescent="0.2">
      <c r="A14" s="8"/>
      <c r="B14" s="9"/>
      <c r="C14" s="10"/>
    </row>
    <row r="15" spans="1:3" x14ac:dyDescent="0.2">
      <c r="A15" s="8"/>
      <c r="B15" s="9"/>
      <c r="C15" s="10"/>
    </row>
    <row r="16" spans="1:3" ht="17" thickBot="1" x14ac:dyDescent="0.25">
      <c r="A16" s="11"/>
      <c r="B16" s="12"/>
      <c r="C16" s="13"/>
    </row>
    <row r="18" spans="1:3" x14ac:dyDescent="0.2">
      <c r="A18" s="3" t="s">
        <v>24</v>
      </c>
      <c r="B18" s="37" t="s">
        <v>26</v>
      </c>
      <c r="C18" s="37" t="s">
        <v>25</v>
      </c>
    </row>
    <row r="19" spans="1:3" x14ac:dyDescent="0.2">
      <c r="B19" s="37"/>
      <c r="C19" s="37"/>
    </row>
  </sheetData>
  <mergeCells count="1">
    <mergeCell ref="B4:C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9"/>
  <sheetViews>
    <sheetView tabSelected="1" workbookViewId="0">
      <selection activeCell="M28" sqref="M28"/>
    </sheetView>
  </sheetViews>
  <sheetFormatPr baseColWidth="10" defaultColWidth="8.83203125" defaultRowHeight="16" x14ac:dyDescent="0.2"/>
  <cols>
    <col min="1" max="1" width="27.6640625" bestFit="1" customWidth="1"/>
    <col min="2" max="2" width="19.1640625" customWidth="1"/>
    <col min="3" max="3" width="22.6640625" customWidth="1"/>
    <col min="13" max="13" width="13.6640625" bestFit="1" customWidth="1"/>
    <col min="14" max="14" width="14.1640625" bestFit="1" customWidth="1"/>
  </cols>
  <sheetData>
    <row r="1" spans="1:19" x14ac:dyDescent="0.2">
      <c r="A1" s="15" t="s">
        <v>110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x14ac:dyDescent="0.2">
      <c r="A2" s="3" t="s">
        <v>111</v>
      </c>
      <c r="B2" s="42"/>
      <c r="C2" s="43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x14ac:dyDescent="0.2"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x14ac:dyDescent="0.2">
      <c r="A4" s="3" t="s">
        <v>20</v>
      </c>
      <c r="B4" s="46" t="s">
        <v>112</v>
      </c>
      <c r="C4" s="48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17" thickBot="1" x14ac:dyDescent="0.25">
      <c r="B5" s="38"/>
      <c r="C5" s="38"/>
    </row>
    <row r="6" spans="1:19" x14ac:dyDescent="0.2">
      <c r="A6" s="14" t="s">
        <v>23</v>
      </c>
      <c r="B6" s="6"/>
      <c r="C6" s="7"/>
    </row>
    <row r="7" spans="1:19" x14ac:dyDescent="0.2">
      <c r="A7" s="8"/>
      <c r="B7" s="9"/>
      <c r="C7" s="10"/>
    </row>
    <row r="8" spans="1:19" x14ac:dyDescent="0.2">
      <c r="A8" s="8"/>
      <c r="B8" s="9"/>
      <c r="C8" s="10"/>
    </row>
    <row r="9" spans="1:19" ht="17" thickBot="1" x14ac:dyDescent="0.25">
      <c r="A9" s="11"/>
      <c r="B9" s="12"/>
      <c r="C9" s="13"/>
    </row>
    <row r="10" spans="1:19" x14ac:dyDescent="0.2">
      <c r="A10" s="9"/>
      <c r="B10" s="9"/>
      <c r="C10" s="9"/>
    </row>
    <row r="11" spans="1:19" x14ac:dyDescent="0.2">
      <c r="A11" s="3" t="s">
        <v>92</v>
      </c>
      <c r="B11" s="42"/>
      <c r="C11" s="43"/>
    </row>
    <row r="12" spans="1:19" ht="17" thickBot="1" x14ac:dyDescent="0.25">
      <c r="A12" s="44" t="s">
        <v>93</v>
      </c>
    </row>
    <row r="13" spans="1:19" x14ac:dyDescent="0.2">
      <c r="A13" s="14" t="s">
        <v>23</v>
      </c>
      <c r="B13" s="6"/>
      <c r="C13" s="7"/>
    </row>
    <row r="14" spans="1:19" x14ac:dyDescent="0.2">
      <c r="A14" s="8"/>
      <c r="B14" s="9"/>
      <c r="C14" s="10"/>
    </row>
    <row r="15" spans="1:19" x14ac:dyDescent="0.2">
      <c r="A15" s="8"/>
      <c r="B15" s="9"/>
      <c r="C15" s="10"/>
    </row>
    <row r="16" spans="1:19" ht="17" thickBot="1" x14ac:dyDescent="0.25">
      <c r="A16" s="11"/>
      <c r="B16" s="12"/>
      <c r="C16" s="13"/>
    </row>
    <row r="18" spans="1:3" x14ac:dyDescent="0.2">
      <c r="A18" s="3" t="s">
        <v>24</v>
      </c>
      <c r="B18" s="37" t="s">
        <v>26</v>
      </c>
      <c r="C18" s="37" t="s">
        <v>25</v>
      </c>
    </row>
    <row r="19" spans="1:3" x14ac:dyDescent="0.2">
      <c r="B19" s="37"/>
      <c r="C19" s="37"/>
    </row>
  </sheetData>
  <mergeCells count="1"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A37" sqref="A37"/>
    </sheetView>
  </sheetViews>
  <sheetFormatPr baseColWidth="10" defaultColWidth="11" defaultRowHeight="16" x14ac:dyDescent="0.2"/>
  <cols>
    <col min="1" max="1" width="27.5" customWidth="1"/>
    <col min="2" max="2" width="22.5" customWidth="1"/>
    <col min="3" max="3" width="24" customWidth="1"/>
    <col min="11" max="11" width="22.1640625" bestFit="1" customWidth="1"/>
    <col min="12" max="12" width="15" bestFit="1" customWidth="1"/>
    <col min="14" max="14" width="24.1640625" bestFit="1" customWidth="1"/>
    <col min="15" max="15" width="18" bestFit="1" customWidth="1"/>
  </cols>
  <sheetData>
    <row r="1" spans="1:3" x14ac:dyDescent="0.2">
      <c r="A1" s="15" t="s">
        <v>91</v>
      </c>
    </row>
    <row r="2" spans="1:3" x14ac:dyDescent="0.2">
      <c r="A2" s="3" t="s">
        <v>19</v>
      </c>
      <c r="B2" s="46"/>
      <c r="C2" s="48"/>
    </row>
    <row r="4" spans="1:3" x14ac:dyDescent="0.2">
      <c r="A4" s="3" t="s">
        <v>20</v>
      </c>
      <c r="B4" s="2" t="s">
        <v>22</v>
      </c>
      <c r="C4" s="2" t="s">
        <v>21</v>
      </c>
    </row>
    <row r="5" spans="1:3" ht="17" thickBot="1" x14ac:dyDescent="0.25">
      <c r="B5" s="5"/>
      <c r="C5" s="5"/>
    </row>
    <row r="6" spans="1:3" x14ac:dyDescent="0.2">
      <c r="A6" s="14" t="s">
        <v>23</v>
      </c>
      <c r="B6" s="6"/>
      <c r="C6" s="7"/>
    </row>
    <row r="7" spans="1:3" x14ac:dyDescent="0.2">
      <c r="A7" s="8"/>
      <c r="B7" s="9"/>
      <c r="C7" s="10"/>
    </row>
    <row r="8" spans="1:3" x14ac:dyDescent="0.2">
      <c r="A8" s="8"/>
      <c r="B8" s="9"/>
      <c r="C8" s="10"/>
    </row>
    <row r="9" spans="1:3" ht="17" thickBot="1" x14ac:dyDescent="0.25">
      <c r="A9" s="11"/>
      <c r="B9" s="12"/>
      <c r="C9" s="13"/>
    </row>
    <row r="10" spans="1:3" x14ac:dyDescent="0.2">
      <c r="A10" s="9"/>
      <c r="B10" s="9"/>
      <c r="C10" s="9"/>
    </row>
    <row r="11" spans="1:3" x14ac:dyDescent="0.2">
      <c r="A11" s="3" t="s">
        <v>92</v>
      </c>
      <c r="B11" s="42"/>
      <c r="C11" s="43"/>
    </row>
    <row r="12" spans="1:3" ht="17" thickBot="1" x14ac:dyDescent="0.25">
      <c r="A12" s="44" t="s">
        <v>93</v>
      </c>
    </row>
    <row r="13" spans="1:3" x14ac:dyDescent="0.2">
      <c r="A13" s="14" t="s">
        <v>23</v>
      </c>
      <c r="B13" s="6"/>
      <c r="C13" s="7"/>
    </row>
    <row r="14" spans="1:3" x14ac:dyDescent="0.2">
      <c r="A14" s="8"/>
      <c r="B14" s="9"/>
      <c r="C14" s="10"/>
    </row>
    <row r="15" spans="1:3" x14ac:dyDescent="0.2">
      <c r="A15" s="8"/>
      <c r="B15" s="9"/>
      <c r="C15" s="10"/>
    </row>
    <row r="16" spans="1:3" ht="17" thickBot="1" x14ac:dyDescent="0.25">
      <c r="A16" s="11"/>
      <c r="B16" s="12"/>
      <c r="C16" s="13"/>
    </row>
    <row r="18" spans="1:3" x14ac:dyDescent="0.2">
      <c r="A18" s="3" t="s">
        <v>24</v>
      </c>
      <c r="B18" s="2" t="s">
        <v>26</v>
      </c>
      <c r="C18" s="2" t="s">
        <v>25</v>
      </c>
    </row>
    <row r="19" spans="1:3" x14ac:dyDescent="0.2">
      <c r="B19" s="2"/>
      <c r="C19" s="2"/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workbookViewId="0">
      <selection activeCell="F12" sqref="F12"/>
    </sheetView>
  </sheetViews>
  <sheetFormatPr baseColWidth="10" defaultColWidth="8.83203125" defaultRowHeight="16" x14ac:dyDescent="0.2"/>
  <cols>
    <col min="1" max="1" width="27.6640625" bestFit="1" customWidth="1"/>
    <col min="2" max="2" width="16.1640625" bestFit="1" customWidth="1"/>
    <col min="3" max="3" width="18.1640625" bestFit="1" customWidth="1"/>
    <col min="15" max="15" width="19.83203125" bestFit="1" customWidth="1"/>
  </cols>
  <sheetData>
    <row r="1" spans="1:3" x14ac:dyDescent="0.2">
      <c r="A1" s="15" t="s">
        <v>94</v>
      </c>
    </row>
    <row r="2" spans="1:3" x14ac:dyDescent="0.2">
      <c r="A2" s="3" t="s">
        <v>19</v>
      </c>
      <c r="B2" s="42"/>
      <c r="C2" s="43"/>
    </row>
    <row r="4" spans="1:3" x14ac:dyDescent="0.2">
      <c r="A4" s="3" t="s">
        <v>20</v>
      </c>
      <c r="B4" s="46" t="s">
        <v>95</v>
      </c>
      <c r="C4" s="48"/>
    </row>
    <row r="5" spans="1:3" ht="17" thickBot="1" x14ac:dyDescent="0.25">
      <c r="B5" s="38"/>
      <c r="C5" s="38"/>
    </row>
    <row r="6" spans="1:3" x14ac:dyDescent="0.2">
      <c r="A6" s="14" t="s">
        <v>23</v>
      </c>
      <c r="B6" s="6"/>
      <c r="C6" s="7"/>
    </row>
    <row r="7" spans="1:3" x14ac:dyDescent="0.2">
      <c r="A7" s="8"/>
      <c r="B7" s="9"/>
      <c r="C7" s="10"/>
    </row>
    <row r="8" spans="1:3" x14ac:dyDescent="0.2">
      <c r="A8" s="8"/>
      <c r="B8" s="9"/>
      <c r="C8" s="10"/>
    </row>
    <row r="9" spans="1:3" ht="17" thickBot="1" x14ac:dyDescent="0.25">
      <c r="A9" s="11"/>
      <c r="B9" s="12"/>
      <c r="C9" s="13"/>
    </row>
    <row r="10" spans="1:3" x14ac:dyDescent="0.2">
      <c r="A10" s="9"/>
      <c r="B10" s="9"/>
      <c r="C10" s="9"/>
    </row>
    <row r="11" spans="1:3" x14ac:dyDescent="0.2">
      <c r="A11" s="3" t="s">
        <v>92</v>
      </c>
      <c r="B11" s="42"/>
      <c r="C11" s="43"/>
    </row>
    <row r="12" spans="1:3" ht="17" thickBot="1" x14ac:dyDescent="0.25">
      <c r="A12" s="44" t="s">
        <v>93</v>
      </c>
    </row>
    <row r="13" spans="1:3" x14ac:dyDescent="0.2">
      <c r="A13" s="14" t="s">
        <v>23</v>
      </c>
      <c r="B13" s="6"/>
      <c r="C13" s="7"/>
    </row>
    <row r="14" spans="1:3" x14ac:dyDescent="0.2">
      <c r="A14" s="8"/>
      <c r="B14" s="9"/>
      <c r="C14" s="10"/>
    </row>
    <row r="15" spans="1:3" x14ac:dyDescent="0.2">
      <c r="A15" s="8"/>
      <c r="B15" s="9"/>
      <c r="C15" s="10"/>
    </row>
    <row r="16" spans="1:3" ht="17" thickBot="1" x14ac:dyDescent="0.25">
      <c r="A16" s="11"/>
      <c r="B16" s="12"/>
      <c r="C16" s="13"/>
    </row>
    <row r="18" spans="1:3" x14ac:dyDescent="0.2">
      <c r="A18" s="3" t="s">
        <v>24</v>
      </c>
      <c r="B18" s="37" t="s">
        <v>26</v>
      </c>
      <c r="C18" s="37" t="s">
        <v>25</v>
      </c>
    </row>
    <row r="19" spans="1:3" x14ac:dyDescent="0.2">
      <c r="B19" s="37"/>
      <c r="C19" s="37"/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"/>
  <sheetViews>
    <sheetView workbookViewId="0">
      <selection activeCell="F19" sqref="F19:F22"/>
    </sheetView>
  </sheetViews>
  <sheetFormatPr baseColWidth="10" defaultColWidth="8.83203125" defaultRowHeight="16" x14ac:dyDescent="0.2"/>
  <cols>
    <col min="1" max="1" width="27.6640625" bestFit="1" customWidth="1"/>
    <col min="2" max="2" width="12.6640625" bestFit="1" customWidth="1"/>
    <col min="3" max="3" width="18.1640625" bestFit="1" customWidth="1"/>
    <col min="4" max="4" width="7.6640625" bestFit="1" customWidth="1"/>
    <col min="15" max="15" width="19.83203125" bestFit="1" customWidth="1"/>
  </cols>
  <sheetData>
    <row r="1" spans="1:19" x14ac:dyDescent="0.2">
      <c r="A1" s="15" t="s">
        <v>98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x14ac:dyDescent="0.2">
      <c r="A2" s="3" t="s">
        <v>19</v>
      </c>
      <c r="B2" s="42"/>
      <c r="C2" s="43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x14ac:dyDescent="0.2"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x14ac:dyDescent="0.2">
      <c r="A4" s="3" t="s">
        <v>20</v>
      </c>
      <c r="B4" s="46" t="s">
        <v>27</v>
      </c>
      <c r="C4" s="48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17" thickBot="1" x14ac:dyDescent="0.25">
      <c r="B5" s="38"/>
      <c r="C5" s="38"/>
    </row>
    <row r="6" spans="1:19" x14ac:dyDescent="0.2">
      <c r="A6" s="14" t="s">
        <v>23</v>
      </c>
      <c r="B6" s="6"/>
      <c r="C6" s="7"/>
    </row>
    <row r="7" spans="1:19" x14ac:dyDescent="0.2">
      <c r="A7" s="8"/>
      <c r="B7" s="9"/>
      <c r="C7" s="10"/>
    </row>
    <row r="8" spans="1:19" x14ac:dyDescent="0.2">
      <c r="A8" s="8"/>
      <c r="B8" s="9"/>
      <c r="C8" s="10"/>
    </row>
    <row r="9" spans="1:19" ht="17" thickBot="1" x14ac:dyDescent="0.25">
      <c r="A9" s="11"/>
      <c r="B9" s="12"/>
      <c r="C9" s="13"/>
    </row>
    <row r="10" spans="1:19" x14ac:dyDescent="0.2">
      <c r="A10" s="9"/>
      <c r="B10" s="9"/>
      <c r="C10" s="9"/>
    </row>
    <row r="11" spans="1:19" x14ac:dyDescent="0.2">
      <c r="A11" s="3" t="s">
        <v>92</v>
      </c>
      <c r="B11" s="42"/>
      <c r="C11" s="43"/>
    </row>
    <row r="12" spans="1:19" ht="17" thickBot="1" x14ac:dyDescent="0.25">
      <c r="A12" s="44" t="s">
        <v>93</v>
      </c>
    </row>
    <row r="13" spans="1:19" x14ac:dyDescent="0.2">
      <c r="A13" s="14" t="s">
        <v>23</v>
      </c>
      <c r="B13" s="6"/>
      <c r="C13" s="7"/>
    </row>
    <row r="14" spans="1:19" x14ac:dyDescent="0.2">
      <c r="A14" s="8"/>
      <c r="B14" s="9"/>
      <c r="C14" s="10"/>
    </row>
    <row r="15" spans="1:19" x14ac:dyDescent="0.2">
      <c r="A15" s="8"/>
      <c r="B15" s="9"/>
      <c r="C15" s="10"/>
    </row>
    <row r="16" spans="1:19" ht="17" thickBot="1" x14ac:dyDescent="0.25">
      <c r="A16" s="11"/>
      <c r="B16" s="12"/>
      <c r="C16" s="13"/>
    </row>
    <row r="18" spans="1:3" x14ac:dyDescent="0.2">
      <c r="A18" s="3" t="s">
        <v>24</v>
      </c>
      <c r="B18" s="37" t="s">
        <v>26</v>
      </c>
      <c r="C18" s="37" t="s">
        <v>25</v>
      </c>
    </row>
    <row r="19" spans="1:3" x14ac:dyDescent="0.2">
      <c r="B19" s="37"/>
      <c r="C19" s="37"/>
    </row>
  </sheetData>
  <mergeCells count="1">
    <mergeCell ref="B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workbookViewId="0">
      <selection activeCell="H12" sqref="H12"/>
    </sheetView>
  </sheetViews>
  <sheetFormatPr baseColWidth="10" defaultColWidth="8.83203125" defaultRowHeight="16" x14ac:dyDescent="0.2"/>
  <cols>
    <col min="1" max="1" width="27.6640625" bestFit="1" customWidth="1"/>
    <col min="2" max="2" width="14.1640625" customWidth="1"/>
    <col min="3" max="3" width="19.5" customWidth="1"/>
  </cols>
  <sheetData>
    <row r="1" spans="1:3" x14ac:dyDescent="0.2">
      <c r="A1" s="15" t="s">
        <v>114</v>
      </c>
    </row>
    <row r="2" spans="1:3" x14ac:dyDescent="0.2">
      <c r="A2" s="3" t="s">
        <v>19</v>
      </c>
      <c r="B2" s="46"/>
      <c r="C2" s="48"/>
    </row>
    <row r="4" spans="1:3" x14ac:dyDescent="0.2">
      <c r="A4" s="3" t="s">
        <v>20</v>
      </c>
      <c r="B4" s="46" t="s">
        <v>114</v>
      </c>
      <c r="C4" s="48"/>
    </row>
    <row r="5" spans="1:3" ht="17" thickBot="1" x14ac:dyDescent="0.25">
      <c r="B5" s="38"/>
      <c r="C5" s="38"/>
    </row>
    <row r="6" spans="1:3" x14ac:dyDescent="0.2">
      <c r="A6" s="14" t="s">
        <v>23</v>
      </c>
      <c r="B6" s="6"/>
      <c r="C6" s="7"/>
    </row>
    <row r="7" spans="1:3" x14ac:dyDescent="0.2">
      <c r="A7" s="8"/>
      <c r="B7" s="9"/>
      <c r="C7" s="10"/>
    </row>
    <row r="8" spans="1:3" x14ac:dyDescent="0.2">
      <c r="A8" s="8"/>
      <c r="B8" s="9"/>
      <c r="C8" s="10"/>
    </row>
    <row r="9" spans="1:3" ht="17" thickBot="1" x14ac:dyDescent="0.25">
      <c r="A9" s="11"/>
      <c r="B9" s="12"/>
      <c r="C9" s="13"/>
    </row>
    <row r="10" spans="1:3" x14ac:dyDescent="0.2">
      <c r="A10" s="9"/>
      <c r="B10" s="9"/>
      <c r="C10" s="9"/>
    </row>
    <row r="11" spans="1:3" x14ac:dyDescent="0.2">
      <c r="A11" s="3" t="s">
        <v>92</v>
      </c>
      <c r="B11" s="42"/>
      <c r="C11" s="43"/>
    </row>
    <row r="12" spans="1:3" ht="17" thickBot="1" x14ac:dyDescent="0.25">
      <c r="A12" s="44" t="s">
        <v>93</v>
      </c>
    </row>
    <row r="13" spans="1:3" x14ac:dyDescent="0.2">
      <c r="A13" s="14" t="s">
        <v>23</v>
      </c>
      <c r="B13" s="6"/>
      <c r="C13" s="7"/>
    </row>
    <row r="14" spans="1:3" x14ac:dyDescent="0.2">
      <c r="A14" s="8"/>
      <c r="B14" s="9"/>
      <c r="C14" s="10"/>
    </row>
    <row r="15" spans="1:3" x14ac:dyDescent="0.2">
      <c r="A15" s="8"/>
      <c r="B15" s="9"/>
      <c r="C15" s="10"/>
    </row>
    <row r="16" spans="1:3" ht="17" thickBot="1" x14ac:dyDescent="0.25">
      <c r="A16" s="11"/>
      <c r="B16" s="12"/>
      <c r="C16" s="13"/>
    </row>
    <row r="18" spans="1:3" x14ac:dyDescent="0.2">
      <c r="A18" s="3" t="s">
        <v>24</v>
      </c>
      <c r="B18" s="37" t="s">
        <v>26</v>
      </c>
      <c r="C18" s="37" t="s">
        <v>25</v>
      </c>
    </row>
    <row r="19" spans="1:3" x14ac:dyDescent="0.2">
      <c r="B19" s="37"/>
      <c r="C19" s="37"/>
    </row>
  </sheetData>
  <mergeCells count="2">
    <mergeCell ref="B4:C4"/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9"/>
  <sheetViews>
    <sheetView workbookViewId="0">
      <selection activeCell="E24" sqref="E24"/>
    </sheetView>
  </sheetViews>
  <sheetFormatPr baseColWidth="10" defaultColWidth="8.83203125" defaultRowHeight="16" x14ac:dyDescent="0.2"/>
  <cols>
    <col min="1" max="1" width="27.6640625" bestFit="1" customWidth="1"/>
    <col min="2" max="2" width="18.1640625" customWidth="1"/>
    <col min="3" max="3" width="17.6640625" customWidth="1"/>
    <col min="13" max="13" width="13.6640625" bestFit="1" customWidth="1"/>
    <col min="14" max="14" width="14.1640625" bestFit="1" customWidth="1"/>
    <col min="15" max="15" width="49.1640625" bestFit="1" customWidth="1"/>
  </cols>
  <sheetData>
    <row r="1" spans="1:19" x14ac:dyDescent="0.2">
      <c r="A1" s="15" t="s">
        <v>101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x14ac:dyDescent="0.2">
      <c r="A2" s="3" t="s">
        <v>19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x14ac:dyDescent="0.2"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x14ac:dyDescent="0.2">
      <c r="A4" s="3" t="s">
        <v>20</v>
      </c>
      <c r="B4" s="46" t="s">
        <v>99</v>
      </c>
      <c r="C4" s="48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17" thickBot="1" x14ac:dyDescent="0.25">
      <c r="B5" s="38"/>
      <c r="C5" s="38"/>
    </row>
    <row r="6" spans="1:19" x14ac:dyDescent="0.2">
      <c r="A6" s="14" t="s">
        <v>23</v>
      </c>
      <c r="B6" s="6"/>
      <c r="C6" s="7"/>
    </row>
    <row r="7" spans="1:19" x14ac:dyDescent="0.2">
      <c r="A7" s="8"/>
      <c r="B7" s="9"/>
      <c r="C7" s="10"/>
    </row>
    <row r="8" spans="1:19" x14ac:dyDescent="0.2">
      <c r="A8" s="8"/>
      <c r="B8" s="9"/>
      <c r="C8" s="10"/>
    </row>
    <row r="9" spans="1:19" ht="17" thickBot="1" x14ac:dyDescent="0.25">
      <c r="A9" s="11"/>
      <c r="B9" s="12"/>
      <c r="C9" s="13"/>
    </row>
    <row r="10" spans="1:19" x14ac:dyDescent="0.2">
      <c r="A10" s="9"/>
      <c r="B10" s="9"/>
      <c r="C10" s="9"/>
    </row>
    <row r="11" spans="1:19" x14ac:dyDescent="0.2">
      <c r="A11" s="3" t="s">
        <v>92</v>
      </c>
      <c r="B11" s="42"/>
      <c r="C11" s="43"/>
    </row>
    <row r="12" spans="1:19" ht="17" thickBot="1" x14ac:dyDescent="0.25">
      <c r="A12" s="44" t="s">
        <v>93</v>
      </c>
    </row>
    <row r="13" spans="1:19" x14ac:dyDescent="0.2">
      <c r="A13" s="14" t="s">
        <v>23</v>
      </c>
      <c r="B13" s="6"/>
      <c r="C13" s="7"/>
    </row>
    <row r="14" spans="1:19" x14ac:dyDescent="0.2">
      <c r="A14" s="8"/>
      <c r="B14" s="9"/>
      <c r="C14" s="10"/>
    </row>
    <row r="15" spans="1:19" x14ac:dyDescent="0.2">
      <c r="A15" s="8"/>
      <c r="B15" s="9"/>
      <c r="C15" s="10"/>
    </row>
    <row r="16" spans="1:19" ht="17" thickBot="1" x14ac:dyDescent="0.25">
      <c r="A16" s="11"/>
      <c r="B16" s="12"/>
      <c r="C16" s="13"/>
    </row>
    <row r="18" spans="1:3" x14ac:dyDescent="0.2">
      <c r="A18" s="3" t="s">
        <v>24</v>
      </c>
      <c r="B18" s="37" t="s">
        <v>26</v>
      </c>
      <c r="C18" s="37" t="s">
        <v>25</v>
      </c>
    </row>
    <row r="19" spans="1:3" x14ac:dyDescent="0.2">
      <c r="B19" s="37"/>
      <c r="C19" s="37"/>
    </row>
  </sheetData>
  <mergeCells count="1">
    <mergeCell ref="B4:C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"/>
  <sheetViews>
    <sheetView workbookViewId="0">
      <selection activeCell="F33" sqref="F33"/>
    </sheetView>
  </sheetViews>
  <sheetFormatPr baseColWidth="10" defaultColWidth="8.83203125" defaultRowHeight="16" x14ac:dyDescent="0.2"/>
  <cols>
    <col min="1" max="1" width="27.6640625" bestFit="1" customWidth="1"/>
    <col min="2" max="2" width="13.83203125" customWidth="1"/>
    <col min="3" max="3" width="16.6640625" customWidth="1"/>
    <col min="13" max="13" width="13.6640625" bestFit="1" customWidth="1"/>
    <col min="14" max="14" width="14.1640625" bestFit="1" customWidth="1"/>
    <col min="15" max="15" width="18" bestFit="1" customWidth="1"/>
  </cols>
  <sheetData>
    <row r="1" spans="1:19" x14ac:dyDescent="0.2">
      <c r="A1" s="15" t="s">
        <v>40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x14ac:dyDescent="0.2">
      <c r="A2" s="3" t="s">
        <v>19</v>
      </c>
    </row>
    <row r="4" spans="1:19" x14ac:dyDescent="0.2">
      <c r="A4" s="3" t="s">
        <v>20</v>
      </c>
      <c r="B4" s="46" t="s">
        <v>100</v>
      </c>
      <c r="C4" s="48"/>
    </row>
    <row r="5" spans="1:19" ht="17" thickBot="1" x14ac:dyDescent="0.25">
      <c r="B5" s="38"/>
      <c r="C5" s="38"/>
    </row>
    <row r="6" spans="1:19" x14ac:dyDescent="0.2">
      <c r="A6" s="14" t="s">
        <v>23</v>
      </c>
      <c r="B6" s="6"/>
      <c r="C6" s="7"/>
    </row>
    <row r="7" spans="1:19" x14ac:dyDescent="0.2">
      <c r="A7" s="8"/>
      <c r="B7" s="9"/>
      <c r="C7" s="10"/>
    </row>
    <row r="8" spans="1:19" x14ac:dyDescent="0.2">
      <c r="A8" s="8"/>
      <c r="B8" s="9"/>
      <c r="C8" s="10"/>
    </row>
    <row r="9" spans="1:19" ht="17" thickBot="1" x14ac:dyDescent="0.25">
      <c r="A9" s="11"/>
      <c r="B9" s="12"/>
      <c r="C9" s="13"/>
    </row>
    <row r="10" spans="1:19" x14ac:dyDescent="0.2">
      <c r="A10" s="9"/>
      <c r="B10" s="9"/>
      <c r="C10" s="9"/>
    </row>
    <row r="11" spans="1:19" x14ac:dyDescent="0.2">
      <c r="A11" s="3" t="s">
        <v>92</v>
      </c>
      <c r="B11" s="42"/>
      <c r="C11" s="43"/>
    </row>
    <row r="12" spans="1:19" ht="17" thickBot="1" x14ac:dyDescent="0.25">
      <c r="A12" s="44" t="s">
        <v>93</v>
      </c>
    </row>
    <row r="13" spans="1:19" x14ac:dyDescent="0.2">
      <c r="A13" s="14" t="s">
        <v>23</v>
      </c>
      <c r="B13" s="6"/>
      <c r="C13" s="7"/>
    </row>
    <row r="14" spans="1:19" x14ac:dyDescent="0.2">
      <c r="A14" s="8"/>
      <c r="B14" s="9"/>
      <c r="C14" s="10"/>
    </row>
    <row r="15" spans="1:19" x14ac:dyDescent="0.2">
      <c r="A15" s="8"/>
      <c r="B15" s="9"/>
      <c r="C15" s="10"/>
    </row>
    <row r="16" spans="1:19" ht="17" thickBot="1" x14ac:dyDescent="0.25">
      <c r="A16" s="11"/>
      <c r="B16" s="12"/>
      <c r="C16" s="13"/>
    </row>
    <row r="18" spans="1:3" x14ac:dyDescent="0.2">
      <c r="A18" s="3" t="s">
        <v>24</v>
      </c>
      <c r="B18" s="37" t="s">
        <v>26</v>
      </c>
      <c r="C18" s="37" t="s">
        <v>25</v>
      </c>
    </row>
    <row r="19" spans="1:3" x14ac:dyDescent="0.2">
      <c r="B19" s="37"/>
      <c r="C19" s="37"/>
    </row>
  </sheetData>
  <mergeCells count="1">
    <mergeCell ref="B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workbookViewId="0">
      <selection activeCell="F13" sqref="F13"/>
    </sheetView>
  </sheetViews>
  <sheetFormatPr baseColWidth="10" defaultColWidth="8.83203125" defaultRowHeight="16" x14ac:dyDescent="0.2"/>
  <cols>
    <col min="1" max="1" width="27.6640625" bestFit="1" customWidth="1"/>
    <col min="2" max="2" width="6.6640625" bestFit="1" customWidth="1"/>
    <col min="3" max="3" width="17.33203125" customWidth="1"/>
  </cols>
  <sheetData>
    <row r="1" spans="1:5" x14ac:dyDescent="0.2">
      <c r="A1" s="15" t="s">
        <v>40</v>
      </c>
      <c r="E1" s="22"/>
    </row>
    <row r="2" spans="1:5" x14ac:dyDescent="0.2">
      <c r="A2" s="3" t="s">
        <v>19</v>
      </c>
    </row>
    <row r="4" spans="1:5" x14ac:dyDescent="0.2">
      <c r="A4" s="3" t="s">
        <v>20</v>
      </c>
      <c r="B4" s="49" t="s">
        <v>100</v>
      </c>
      <c r="C4" s="50"/>
      <c r="D4" s="50"/>
    </row>
    <row r="5" spans="1:5" ht="17" thickBot="1" x14ac:dyDescent="0.25">
      <c r="B5" s="38" t="s">
        <v>104</v>
      </c>
      <c r="C5" s="38" t="s">
        <v>105</v>
      </c>
      <c r="D5" s="16" t="s">
        <v>106</v>
      </c>
    </row>
    <row r="6" spans="1:5" x14ac:dyDescent="0.2">
      <c r="A6" s="14" t="s">
        <v>23</v>
      </c>
      <c r="B6" s="6"/>
      <c r="C6" s="7"/>
    </row>
    <row r="7" spans="1:5" x14ac:dyDescent="0.2">
      <c r="A7" s="8"/>
      <c r="B7" s="9"/>
      <c r="C7" s="10"/>
    </row>
    <row r="8" spans="1:5" x14ac:dyDescent="0.2">
      <c r="A8" s="8"/>
      <c r="B8" s="9"/>
      <c r="C8" s="10"/>
    </row>
    <row r="9" spans="1:5" ht="17" thickBot="1" x14ac:dyDescent="0.25">
      <c r="A9" s="11"/>
      <c r="B9" s="12"/>
      <c r="C9" s="13"/>
    </row>
    <row r="10" spans="1:5" x14ac:dyDescent="0.2">
      <c r="A10" s="9"/>
      <c r="B10" s="9"/>
      <c r="C10" s="9"/>
    </row>
    <row r="11" spans="1:5" x14ac:dyDescent="0.2">
      <c r="A11" s="3" t="s">
        <v>92</v>
      </c>
      <c r="B11" s="42"/>
      <c r="C11" s="43"/>
    </row>
    <row r="12" spans="1:5" ht="17" thickBot="1" x14ac:dyDescent="0.25">
      <c r="A12" s="44" t="s">
        <v>93</v>
      </c>
    </row>
    <row r="13" spans="1:5" x14ac:dyDescent="0.2">
      <c r="A13" s="14" t="s">
        <v>23</v>
      </c>
      <c r="B13" s="6"/>
      <c r="C13" s="7"/>
    </row>
    <row r="14" spans="1:5" x14ac:dyDescent="0.2">
      <c r="A14" s="8"/>
      <c r="B14" s="9"/>
      <c r="C14" s="10"/>
    </row>
    <row r="15" spans="1:5" x14ac:dyDescent="0.2">
      <c r="A15" s="8"/>
      <c r="B15" s="9"/>
      <c r="C15" s="10"/>
    </row>
    <row r="16" spans="1:5" ht="17" thickBot="1" x14ac:dyDescent="0.25">
      <c r="A16" s="11"/>
      <c r="B16" s="12"/>
      <c r="C16" s="13"/>
    </row>
    <row r="18" spans="1:3" x14ac:dyDescent="0.2">
      <c r="A18" s="3" t="s">
        <v>24</v>
      </c>
      <c r="B18" s="37" t="s">
        <v>26</v>
      </c>
      <c r="C18" s="37" t="s">
        <v>25</v>
      </c>
    </row>
    <row r="19" spans="1:3" x14ac:dyDescent="0.2">
      <c r="B19" s="37"/>
      <c r="C19" s="37"/>
    </row>
  </sheetData>
  <mergeCells count="1">
    <mergeCell ref="B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8"/>
  <sheetViews>
    <sheetView topLeftCell="A19" workbookViewId="0">
      <selection activeCell="F33" sqref="F33"/>
    </sheetView>
  </sheetViews>
  <sheetFormatPr baseColWidth="10" defaultColWidth="8.83203125" defaultRowHeight="16" x14ac:dyDescent="0.2"/>
  <cols>
    <col min="1" max="1" width="27.6640625" bestFit="1" customWidth="1"/>
    <col min="2" max="3" width="12.5" customWidth="1"/>
    <col min="14" max="14" width="14.1640625" bestFit="1" customWidth="1"/>
    <col min="15" max="15" width="18" bestFit="1" customWidth="1"/>
  </cols>
  <sheetData>
    <row r="1" spans="1:23" ht="15.75" customHeight="1" x14ac:dyDescent="0.2">
      <c r="A1" s="51" t="s">
        <v>43</v>
      </c>
      <c r="B1" s="53" t="s">
        <v>44</v>
      </c>
      <c r="C1" s="55" t="s">
        <v>45</v>
      </c>
      <c r="D1" s="57" t="s">
        <v>46</v>
      </c>
      <c r="E1" s="58"/>
      <c r="F1" s="59"/>
      <c r="G1" s="60" t="s">
        <v>34</v>
      </c>
      <c r="H1" s="61"/>
      <c r="I1" s="61"/>
      <c r="J1" s="71" t="s">
        <v>35</v>
      </c>
      <c r="K1" s="71" t="s">
        <v>36</v>
      </c>
      <c r="L1" s="74" t="s">
        <v>37</v>
      </c>
      <c r="M1" s="76" t="s">
        <v>72</v>
      </c>
      <c r="N1" s="79" t="s">
        <v>73</v>
      </c>
      <c r="O1" s="62" t="s">
        <v>90</v>
      </c>
    </row>
    <row r="2" spans="1:23" ht="37.5" customHeight="1" x14ac:dyDescent="0.2">
      <c r="A2" s="52"/>
      <c r="B2" s="54"/>
      <c r="C2" s="56"/>
      <c r="D2" s="65" t="s">
        <v>47</v>
      </c>
      <c r="E2" s="66"/>
      <c r="F2" s="66"/>
      <c r="G2" s="67" t="s">
        <v>38</v>
      </c>
      <c r="H2" s="67" t="s">
        <v>39</v>
      </c>
      <c r="I2" s="69" t="s">
        <v>42</v>
      </c>
      <c r="J2" s="71"/>
      <c r="K2" s="71"/>
      <c r="L2" s="75"/>
      <c r="M2" s="77"/>
      <c r="N2" s="79"/>
      <c r="O2" s="63"/>
    </row>
    <row r="3" spans="1:23" ht="16.5" customHeight="1" x14ac:dyDescent="0.2">
      <c r="A3" s="40"/>
      <c r="B3" s="41"/>
      <c r="C3" s="20"/>
      <c r="D3" s="19" t="s">
        <v>41</v>
      </c>
      <c r="E3" s="19" t="s">
        <v>71</v>
      </c>
      <c r="F3" s="39" t="s">
        <v>70</v>
      </c>
      <c r="G3" s="68"/>
      <c r="H3" s="68"/>
      <c r="I3" s="70"/>
      <c r="J3" s="71"/>
      <c r="K3" s="71"/>
      <c r="L3" s="75"/>
      <c r="M3" s="78"/>
      <c r="N3" s="79"/>
      <c r="O3" s="64"/>
    </row>
    <row r="6" spans="1:23" ht="17" thickBot="1" x14ac:dyDescent="0.25"/>
    <row r="7" spans="1:23" ht="17" thickBot="1" x14ac:dyDescent="0.25">
      <c r="A7" s="21" t="s">
        <v>48</v>
      </c>
      <c r="B7" s="80" t="s">
        <v>38</v>
      </c>
      <c r="C7" s="82" t="s">
        <v>81</v>
      </c>
      <c r="D7" s="82" t="s">
        <v>49</v>
      </c>
      <c r="E7" s="82" t="s">
        <v>50</v>
      </c>
      <c r="F7" s="84" t="s">
        <v>51</v>
      </c>
      <c r="G7" s="85"/>
      <c r="H7" s="85"/>
      <c r="I7" s="72" t="s">
        <v>74</v>
      </c>
      <c r="J7" s="87" t="s">
        <v>85</v>
      </c>
      <c r="K7" s="72" t="s">
        <v>75</v>
      </c>
      <c r="L7" s="72" t="s">
        <v>76</v>
      </c>
      <c r="M7" s="72" t="s">
        <v>78</v>
      </c>
      <c r="N7" s="72" t="s">
        <v>79</v>
      </c>
      <c r="O7" s="72" t="s">
        <v>80</v>
      </c>
      <c r="P7" s="35" t="s">
        <v>72</v>
      </c>
      <c r="Q7" s="35" t="s">
        <v>73</v>
      </c>
      <c r="R7" s="35" t="s">
        <v>72</v>
      </c>
      <c r="S7" s="35" t="s">
        <v>73</v>
      </c>
      <c r="T7" s="35" t="s">
        <v>72</v>
      </c>
      <c r="U7" s="35" t="s">
        <v>73</v>
      </c>
      <c r="V7" s="72" t="s">
        <v>88</v>
      </c>
      <c r="W7" s="72" t="s">
        <v>89</v>
      </c>
    </row>
    <row r="8" spans="1:23" ht="17" thickBot="1" x14ac:dyDescent="0.25">
      <c r="A8" s="23"/>
      <c r="B8" s="81"/>
      <c r="C8" s="83"/>
      <c r="D8" s="83"/>
      <c r="E8" s="83"/>
      <c r="F8" s="24" t="s">
        <v>52</v>
      </c>
      <c r="G8" s="24" t="s">
        <v>53</v>
      </c>
      <c r="H8" s="25" t="s">
        <v>54</v>
      </c>
      <c r="I8" s="73"/>
      <c r="J8" s="88"/>
      <c r="K8" s="73"/>
      <c r="L8" s="73"/>
      <c r="M8" s="73"/>
      <c r="N8" s="73"/>
      <c r="O8" s="73"/>
      <c r="P8" s="36" t="s">
        <v>82</v>
      </c>
      <c r="Q8" s="36" t="s">
        <v>82</v>
      </c>
      <c r="R8" s="36" t="s">
        <v>83</v>
      </c>
      <c r="S8" s="36" t="s">
        <v>84</v>
      </c>
      <c r="T8" s="36" t="s">
        <v>86</v>
      </c>
      <c r="U8" s="36" t="s">
        <v>87</v>
      </c>
      <c r="V8" s="86"/>
      <c r="W8" s="86"/>
    </row>
    <row r="9" spans="1:23" ht="17" thickBot="1" x14ac:dyDescent="0.25">
      <c r="A9" s="26" t="s">
        <v>55</v>
      </c>
      <c r="B9" s="24" t="s">
        <v>56</v>
      </c>
      <c r="C9" s="24">
        <v>0.81</v>
      </c>
      <c r="D9" s="24">
        <v>117</v>
      </c>
      <c r="E9" s="24">
        <v>400</v>
      </c>
      <c r="F9" s="24">
        <v>13</v>
      </c>
      <c r="G9" s="24">
        <v>25</v>
      </c>
      <c r="H9" s="25">
        <v>38</v>
      </c>
      <c r="I9" s="27" t="s">
        <v>77</v>
      </c>
      <c r="J9" s="27">
        <v>1</v>
      </c>
      <c r="K9" s="28">
        <v>3</v>
      </c>
      <c r="L9" s="27">
        <f>K9*10</f>
        <v>30</v>
      </c>
      <c r="M9" s="29">
        <f>L9/C18</f>
        <v>7.0257611241217806</v>
      </c>
      <c r="N9" s="29">
        <f>M9*25</f>
        <v>175.64402810304452</v>
      </c>
      <c r="O9" s="29">
        <f>N9/60</f>
        <v>2.9274004683840755</v>
      </c>
      <c r="P9" s="29">
        <f>75*O9</f>
        <v>219.55503512880566</v>
      </c>
      <c r="Q9" s="29">
        <f>O9*100</f>
        <v>292.74004683840758</v>
      </c>
      <c r="R9" s="27">
        <f>J9*75</f>
        <v>75</v>
      </c>
      <c r="S9" s="27">
        <f>J9*100</f>
        <v>100</v>
      </c>
      <c r="T9" s="16"/>
      <c r="U9" s="16"/>
      <c r="V9" s="16"/>
      <c r="W9" s="16"/>
    </row>
    <row r="10" spans="1:23" ht="17" thickBot="1" x14ac:dyDescent="0.25">
      <c r="A10" s="30"/>
      <c r="B10" s="24" t="s">
        <v>57</v>
      </c>
      <c r="C10" s="24">
        <v>0.81</v>
      </c>
      <c r="D10" s="24">
        <v>234</v>
      </c>
      <c r="E10" s="24">
        <v>400</v>
      </c>
      <c r="F10" s="24">
        <v>25</v>
      </c>
      <c r="G10" s="24">
        <v>49</v>
      </c>
      <c r="H10" s="25">
        <v>74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16"/>
      <c r="U10" s="16"/>
      <c r="V10" s="16"/>
      <c r="W10" s="16"/>
    </row>
    <row r="11" spans="1:23" ht="17" thickBot="1" x14ac:dyDescent="0.25">
      <c r="A11" s="26" t="s">
        <v>58</v>
      </c>
      <c r="B11" s="24" t="s">
        <v>59</v>
      </c>
      <c r="C11" s="24">
        <v>1.39</v>
      </c>
      <c r="D11" s="24">
        <v>116</v>
      </c>
      <c r="E11" s="24">
        <v>400</v>
      </c>
      <c r="F11" s="24">
        <v>12.5</v>
      </c>
      <c r="G11" s="24">
        <v>25</v>
      </c>
      <c r="H11" s="25">
        <v>38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16"/>
      <c r="U11" s="16"/>
      <c r="V11" s="16"/>
      <c r="W11" s="16"/>
    </row>
    <row r="12" spans="1:23" ht="17" thickBot="1" x14ac:dyDescent="0.25">
      <c r="A12" s="30"/>
      <c r="B12" s="24" t="s">
        <v>60</v>
      </c>
      <c r="C12" s="24">
        <v>1.39</v>
      </c>
      <c r="D12" s="24">
        <v>231</v>
      </c>
      <c r="E12" s="24">
        <v>400</v>
      </c>
      <c r="F12" s="24">
        <v>25</v>
      </c>
      <c r="G12" s="24">
        <v>49</v>
      </c>
      <c r="H12" s="25">
        <v>74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16"/>
      <c r="U12" s="16"/>
      <c r="V12" s="16"/>
      <c r="W12" s="16"/>
    </row>
    <row r="13" spans="1:23" ht="17" thickBot="1" x14ac:dyDescent="0.25">
      <c r="A13" s="26" t="s">
        <v>61</v>
      </c>
      <c r="B13" s="24" t="s">
        <v>62</v>
      </c>
      <c r="C13" s="32">
        <v>2.2999999999999998</v>
      </c>
      <c r="D13" s="24">
        <v>115</v>
      </c>
      <c r="E13" s="24">
        <v>400</v>
      </c>
      <c r="F13" s="24">
        <v>12.5</v>
      </c>
      <c r="G13" s="24">
        <v>25</v>
      </c>
      <c r="H13" s="25">
        <v>38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16"/>
      <c r="U13" s="16"/>
      <c r="V13" s="16"/>
      <c r="W13" s="16"/>
    </row>
    <row r="14" spans="1:23" ht="17" thickBot="1" x14ac:dyDescent="0.25">
      <c r="A14" s="30"/>
      <c r="B14" s="24" t="s">
        <v>63</v>
      </c>
      <c r="C14" s="24">
        <v>2.31</v>
      </c>
      <c r="D14" s="24">
        <v>231</v>
      </c>
      <c r="E14" s="24">
        <v>400</v>
      </c>
      <c r="F14" s="24">
        <v>25</v>
      </c>
      <c r="G14" s="24">
        <v>50</v>
      </c>
      <c r="H14" s="25">
        <v>75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16"/>
      <c r="U14" s="16"/>
      <c r="V14" s="16"/>
      <c r="W14" s="16"/>
    </row>
    <row r="15" spans="1:23" ht="17" thickBot="1" x14ac:dyDescent="0.25">
      <c r="A15" s="26" t="s">
        <v>64</v>
      </c>
      <c r="B15" s="24" t="s">
        <v>65</v>
      </c>
      <c r="C15" s="24">
        <v>3.45</v>
      </c>
      <c r="D15" s="24">
        <v>115</v>
      </c>
      <c r="E15" s="24">
        <v>400</v>
      </c>
      <c r="F15" s="24">
        <v>12.5</v>
      </c>
      <c r="G15" s="24">
        <v>25</v>
      </c>
      <c r="H15" s="25">
        <v>38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16"/>
      <c r="U15" s="16"/>
      <c r="V15" s="16"/>
      <c r="W15" s="16"/>
    </row>
    <row r="16" spans="1:23" ht="17" thickBot="1" x14ac:dyDescent="0.25">
      <c r="A16" s="30"/>
      <c r="B16" s="24" t="s">
        <v>66</v>
      </c>
      <c r="C16" s="24">
        <v>3.46</v>
      </c>
      <c r="D16" s="24">
        <v>231</v>
      </c>
      <c r="E16" s="24">
        <v>400</v>
      </c>
      <c r="F16" s="24">
        <v>25</v>
      </c>
      <c r="G16" s="24">
        <v>50</v>
      </c>
      <c r="H16" s="25">
        <v>75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16"/>
      <c r="U16" s="16"/>
      <c r="V16" s="16"/>
      <c r="W16" s="16"/>
    </row>
    <row r="17" spans="1:23" ht="17" thickBot="1" x14ac:dyDescent="0.25">
      <c r="A17" s="33" t="s">
        <v>67</v>
      </c>
      <c r="B17" s="24" t="s">
        <v>68</v>
      </c>
      <c r="C17" s="24">
        <v>4.25</v>
      </c>
      <c r="D17" s="24">
        <v>115</v>
      </c>
      <c r="E17" s="24">
        <v>400</v>
      </c>
      <c r="F17" s="24">
        <v>12.6</v>
      </c>
      <c r="G17" s="24">
        <v>25</v>
      </c>
      <c r="H17" s="25">
        <v>38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16"/>
      <c r="U17" s="16"/>
      <c r="V17" s="16"/>
      <c r="W17" s="16"/>
    </row>
    <row r="18" spans="1:23" ht="17" thickBot="1" x14ac:dyDescent="0.25">
      <c r="A18" s="30"/>
      <c r="B18" s="34" t="s">
        <v>69</v>
      </c>
      <c r="C18" s="34">
        <v>4.2699999999999996</v>
      </c>
      <c r="D18" s="24">
        <v>231</v>
      </c>
      <c r="E18" s="24">
        <v>400</v>
      </c>
      <c r="F18" s="24">
        <v>25</v>
      </c>
      <c r="G18" s="24">
        <v>50</v>
      </c>
      <c r="H18" s="25">
        <v>75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16"/>
      <c r="U18" s="16"/>
      <c r="V18" s="16"/>
      <c r="W18" s="16"/>
    </row>
    <row r="19" spans="1:23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23" x14ac:dyDescent="0.2">
      <c r="A20" s="15" t="s">
        <v>102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23" x14ac:dyDescent="0.2">
      <c r="A21" s="3" t="s">
        <v>19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23" x14ac:dyDescent="0.2"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23" x14ac:dyDescent="0.2">
      <c r="A23" s="3" t="s">
        <v>20</v>
      </c>
      <c r="B23" s="46" t="s">
        <v>107</v>
      </c>
      <c r="C23" s="48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23" ht="17" thickBot="1" x14ac:dyDescent="0.25">
      <c r="B24" s="38"/>
      <c r="C24" s="38"/>
    </row>
    <row r="25" spans="1:23" x14ac:dyDescent="0.2">
      <c r="A25" s="14" t="s">
        <v>23</v>
      </c>
      <c r="B25" s="6"/>
      <c r="C25" s="7"/>
    </row>
    <row r="26" spans="1:23" x14ac:dyDescent="0.2">
      <c r="A26" s="8"/>
      <c r="B26" s="9"/>
      <c r="C26" s="10"/>
    </row>
    <row r="27" spans="1:23" x14ac:dyDescent="0.2">
      <c r="A27" s="8"/>
      <c r="B27" s="9"/>
      <c r="C27" s="10"/>
    </row>
    <row r="28" spans="1:23" ht="17" thickBot="1" x14ac:dyDescent="0.25">
      <c r="A28" s="11"/>
      <c r="B28" s="12"/>
      <c r="C28" s="13"/>
    </row>
    <row r="29" spans="1:23" x14ac:dyDescent="0.2">
      <c r="A29" s="9"/>
      <c r="B29" s="9"/>
      <c r="C29" s="9"/>
    </row>
    <row r="30" spans="1:23" x14ac:dyDescent="0.2">
      <c r="A30" s="3" t="s">
        <v>92</v>
      </c>
      <c r="B30" s="42"/>
      <c r="C30" s="43"/>
    </row>
    <row r="31" spans="1:23" ht="17" thickBot="1" x14ac:dyDescent="0.25">
      <c r="A31" s="44" t="s">
        <v>93</v>
      </c>
    </row>
    <row r="32" spans="1:23" x14ac:dyDescent="0.2">
      <c r="A32" s="14" t="s">
        <v>23</v>
      </c>
      <c r="B32" s="6"/>
      <c r="C32" s="7"/>
    </row>
    <row r="33" spans="1:3" x14ac:dyDescent="0.2">
      <c r="A33" s="8"/>
      <c r="B33" s="9"/>
      <c r="C33" s="10"/>
    </row>
    <row r="34" spans="1:3" x14ac:dyDescent="0.2">
      <c r="A34" s="8"/>
      <c r="B34" s="9"/>
      <c r="C34" s="10"/>
    </row>
    <row r="35" spans="1:3" ht="17" thickBot="1" x14ac:dyDescent="0.25">
      <c r="A35" s="11"/>
      <c r="B35" s="12"/>
      <c r="C35" s="13"/>
    </row>
    <row r="37" spans="1:3" x14ac:dyDescent="0.2">
      <c r="A37" s="3" t="s">
        <v>24</v>
      </c>
      <c r="B37" s="37" t="s">
        <v>26</v>
      </c>
      <c r="C37" s="37" t="s">
        <v>25</v>
      </c>
    </row>
    <row r="38" spans="1:3" x14ac:dyDescent="0.2">
      <c r="B38" s="37"/>
      <c r="C38" s="37"/>
    </row>
  </sheetData>
  <mergeCells count="30">
    <mergeCell ref="V7:V8"/>
    <mergeCell ref="W7:W8"/>
    <mergeCell ref="J7:J8"/>
    <mergeCell ref="K7:K8"/>
    <mergeCell ref="L7:L8"/>
    <mergeCell ref="M7:M8"/>
    <mergeCell ref="N7:N8"/>
    <mergeCell ref="O7:O8"/>
    <mergeCell ref="I7:I8"/>
    <mergeCell ref="K1:K3"/>
    <mergeCell ref="L1:L3"/>
    <mergeCell ref="M1:M3"/>
    <mergeCell ref="N1:N3"/>
    <mergeCell ref="G1:I1"/>
    <mergeCell ref="O1:O3"/>
    <mergeCell ref="D2:F2"/>
    <mergeCell ref="G2:G3"/>
    <mergeCell ref="H2:H3"/>
    <mergeCell ref="I2:I3"/>
    <mergeCell ref="J1:J3"/>
    <mergeCell ref="B23:C23"/>
    <mergeCell ref="A1:A2"/>
    <mergeCell ref="B1:B2"/>
    <mergeCell ref="C1:C2"/>
    <mergeCell ref="D1:F1"/>
    <mergeCell ref="B7:B8"/>
    <mergeCell ref="C7:C8"/>
    <mergeCell ref="D7:D8"/>
    <mergeCell ref="E7:E8"/>
    <mergeCell ref="F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Description</vt:lpstr>
      <vt:lpstr>Femur or Tibia </vt:lpstr>
      <vt:lpstr>Spine </vt:lpstr>
      <vt:lpstr>Calvaria </vt:lpstr>
      <vt:lpstr>Foot or hand </vt:lpstr>
      <vt:lpstr>Knee</vt:lpstr>
      <vt:lpstr>jaw </vt:lpstr>
      <vt:lpstr>Ear </vt:lpstr>
      <vt:lpstr>tooth</vt:lpstr>
      <vt:lpstr>Human Bone Biopsy </vt:lpstr>
      <vt:lpstr>others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2018-11-27T16:46:17Z</dcterms:created>
  <dcterms:modified xsi:type="dcterms:W3CDTF">2019-03-19T13:29:55Z</dcterms:modified>
</cp:coreProperties>
</file>